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5285" windowHeight="8130"/>
  </bookViews>
  <sheets>
    <sheet name="추경산총괄표" sheetId="25" r:id="rId1"/>
  </sheets>
  <definedNames>
    <definedName name="_xlnm.Print_Titles" localSheetId="0">추경산총괄표!$2:$4</definedName>
  </definedNames>
  <calcPr calcId="125725"/>
</workbook>
</file>

<file path=xl/calcChain.xml><?xml version="1.0" encoding="utf-8"?>
<calcChain xmlns="http://schemas.openxmlformats.org/spreadsheetml/2006/main">
  <c r="K13" i="25"/>
  <c r="L6"/>
  <c r="K6"/>
  <c r="M12"/>
  <c r="N12" s="1"/>
  <c r="K5" l="1"/>
  <c r="M8"/>
  <c r="N8" s="1"/>
  <c r="M9"/>
  <c r="N9" s="1"/>
  <c r="M10"/>
  <c r="N10" s="1"/>
  <c r="M11"/>
  <c r="N11" s="1"/>
  <c r="M14"/>
  <c r="M13" s="1"/>
  <c r="L13"/>
  <c r="D5"/>
  <c r="E5"/>
  <c r="F6"/>
  <c r="F5" s="1"/>
  <c r="M7"/>
  <c r="N7" s="1"/>
  <c r="L5" l="1"/>
  <c r="M6"/>
  <c r="M5" s="1"/>
  <c r="N6" l="1"/>
  <c r="N5" s="1"/>
  <c r="G6"/>
  <c r="G5" l="1"/>
</calcChain>
</file>

<file path=xl/sharedStrings.xml><?xml version="1.0" encoding="utf-8"?>
<sst xmlns="http://schemas.openxmlformats.org/spreadsheetml/2006/main" count="47" uniqueCount="33">
  <si>
    <t>계</t>
    <phoneticPr fontId="1" type="noConversion"/>
  </si>
  <si>
    <t xml:space="preserve"> </t>
    <phoneticPr fontId="1" type="noConversion"/>
  </si>
  <si>
    <t>목</t>
    <phoneticPr fontId="1" type="noConversion"/>
  </si>
  <si>
    <t>항</t>
    <phoneticPr fontId="1" type="noConversion"/>
  </si>
  <si>
    <t>관</t>
    <phoneticPr fontId="1" type="noConversion"/>
  </si>
  <si>
    <t>재산조성비</t>
    <phoneticPr fontId="1" type="noConversion"/>
  </si>
  <si>
    <t>(단위:천원)</t>
    <phoneticPr fontId="1" type="noConversion"/>
  </si>
  <si>
    <t>세      입</t>
    <phoneticPr fontId="1" type="noConversion"/>
  </si>
  <si>
    <t>세       출</t>
    <phoneticPr fontId="1" type="noConversion"/>
  </si>
  <si>
    <t>예산액</t>
    <phoneticPr fontId="1" type="noConversion"/>
  </si>
  <si>
    <t>증감(B-A)</t>
    <phoneticPr fontId="1" type="noConversion"/>
  </si>
  <si>
    <t>당초(A)</t>
    <phoneticPr fontId="1" type="noConversion"/>
  </si>
  <si>
    <t>추경(B)</t>
    <phoneticPr fontId="1" type="noConversion"/>
  </si>
  <si>
    <t>금액</t>
    <phoneticPr fontId="1" type="noConversion"/>
  </si>
  <si>
    <t>비율(%)</t>
    <phoneticPr fontId="1" type="noConversion"/>
  </si>
  <si>
    <t>소                   계</t>
    <phoneticPr fontId="1" type="noConversion"/>
  </si>
  <si>
    <t>소                        계</t>
    <phoneticPr fontId="1" type="noConversion"/>
  </si>
  <si>
    <t>시설비(211)</t>
    <phoneticPr fontId="1" type="noConversion"/>
  </si>
  <si>
    <t>보조금</t>
    <phoneticPr fontId="1" type="noConversion"/>
  </si>
  <si>
    <t>1. 추가경정예산 총괄표</t>
    <phoneticPr fontId="1" type="noConversion"/>
  </si>
  <si>
    <t xml:space="preserve"> </t>
    <phoneticPr fontId="1" type="noConversion"/>
  </si>
  <si>
    <t>군(郡)위탁금</t>
    <phoneticPr fontId="1" type="noConversion"/>
  </si>
  <si>
    <t>보 조 금</t>
    <phoneticPr fontId="1" type="noConversion"/>
  </si>
  <si>
    <t xml:space="preserve"> </t>
    <phoneticPr fontId="1" type="noConversion"/>
  </si>
  <si>
    <t>급여(111)</t>
    <phoneticPr fontId="1" type="noConversion"/>
  </si>
  <si>
    <t>제수당(114)</t>
    <phoneticPr fontId="1" type="noConversion"/>
  </si>
  <si>
    <t>퇴직적립금(115)</t>
    <phoneticPr fontId="1" type="noConversion"/>
  </si>
  <si>
    <t>사회보험료(116)</t>
    <phoneticPr fontId="1" type="noConversion"/>
  </si>
  <si>
    <t>사무비</t>
    <phoneticPr fontId="1" type="noConversion"/>
  </si>
  <si>
    <t>인건비</t>
    <phoneticPr fontId="1" type="noConversion"/>
  </si>
  <si>
    <t>명절휴가비(112)</t>
    <phoneticPr fontId="1" type="noConversion"/>
  </si>
  <si>
    <t>기타(117)</t>
    <phoneticPr fontId="1" type="noConversion"/>
  </si>
  <si>
    <t>시설비</t>
    <phoneticPr fontId="1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</si>
</sst>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  <numFmt numFmtId="178" formatCode="_-* #,##0.0_-;\-* #,##0.0_-;_-* &quot;-&quot;?_-;_-@_-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59996337778862885"/>
      </patternFill>
    </fill>
  </fills>
  <borders count="27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indexed="64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9" xfId="0" applyFont="1" applyBorder="1">
      <alignment vertical="center"/>
    </xf>
    <xf numFmtId="176" fontId="9" fillId="0" borderId="9" xfId="1" applyNumberFormat="1" applyFont="1" applyFill="1" applyBorder="1" applyAlignment="1">
      <alignment horizontal="right" vertical="center"/>
    </xf>
    <xf numFmtId="176" fontId="5" fillId="0" borderId="9" xfId="0" applyNumberFormat="1" applyFont="1" applyBorder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5" fillId="0" borderId="6" xfId="0" applyFont="1" applyBorder="1" applyAlignment="1">
      <alignment vertical="center" shrinkToFit="1"/>
    </xf>
    <xf numFmtId="176" fontId="5" fillId="0" borderId="6" xfId="0" applyNumberFormat="1" applyFont="1" applyBorder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77" fontId="3" fillId="0" borderId="25" xfId="1" applyNumberFormat="1" applyFont="1" applyBorder="1">
      <alignment vertical="center"/>
    </xf>
    <xf numFmtId="0" fontId="6" fillId="0" borderId="24" xfId="1" applyFont="1" applyBorder="1" applyAlignment="1">
      <alignment horizontal="center" vertical="center" shrinkToFit="1"/>
    </xf>
    <xf numFmtId="176" fontId="6" fillId="0" borderId="9" xfId="1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6" fillId="0" borderId="21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176" fontId="5" fillId="0" borderId="11" xfId="0" applyNumberFormat="1" applyFont="1" applyBorder="1">
      <alignment vertical="center"/>
    </xf>
    <xf numFmtId="176" fontId="9" fillId="0" borderId="11" xfId="1" applyNumberFormat="1" applyFont="1" applyFill="1" applyBorder="1" applyAlignment="1">
      <alignment horizontal="right" vertical="center"/>
    </xf>
    <xf numFmtId="0" fontId="5" fillId="0" borderId="11" xfId="0" applyFont="1" applyBorder="1">
      <alignment vertical="center"/>
    </xf>
    <xf numFmtId="177" fontId="3" fillId="0" borderId="20" xfId="1" applyNumberFormat="1" applyFont="1" applyBorder="1">
      <alignment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6" fillId="0" borderId="9" xfId="1" applyNumberFormat="1" applyFont="1" applyFill="1" applyBorder="1" applyAlignment="1">
      <alignment horizontal="right" vertical="center"/>
    </xf>
    <xf numFmtId="177" fontId="3" fillId="0" borderId="9" xfId="1" applyNumberFormat="1" applyFont="1" applyBorder="1">
      <alignment vertical="center"/>
    </xf>
    <xf numFmtId="176" fontId="6" fillId="0" borderId="11" xfId="1" applyNumberFormat="1" applyFont="1" applyFill="1" applyBorder="1" applyAlignment="1">
      <alignment horizontal="right" vertical="center"/>
    </xf>
    <xf numFmtId="177" fontId="3" fillId="2" borderId="22" xfId="1" applyNumberFormat="1" applyFont="1" applyFill="1" applyBorder="1">
      <alignment vertical="center"/>
    </xf>
    <xf numFmtId="0" fontId="7" fillId="2" borderId="0" xfId="0" applyFont="1" applyFill="1">
      <alignment vertical="center"/>
    </xf>
    <xf numFmtId="176" fontId="5" fillId="2" borderId="12" xfId="0" applyNumberFormat="1" applyFont="1" applyFill="1" applyBorder="1">
      <alignment vertical="center"/>
    </xf>
    <xf numFmtId="176" fontId="6" fillId="0" borderId="11" xfId="1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8" fillId="0" borderId="9" xfId="0" applyFont="1" applyBorder="1" applyAlignment="1">
      <alignment vertical="center" wrapText="1" shrinkToFit="1"/>
    </xf>
    <xf numFmtId="177" fontId="3" fillId="0" borderId="26" xfId="1" applyNumberFormat="1" applyFont="1" applyBorder="1">
      <alignment vertical="center"/>
    </xf>
    <xf numFmtId="0" fontId="5" fillId="0" borderId="11" xfId="0" applyFont="1" applyBorder="1" applyAlignment="1">
      <alignment vertical="center"/>
    </xf>
    <xf numFmtId="0" fontId="8" fillId="0" borderId="11" xfId="0" applyFont="1" applyBorder="1" applyAlignment="1">
      <alignment vertical="center" wrapText="1" shrinkToFit="1"/>
    </xf>
    <xf numFmtId="177" fontId="12" fillId="0" borderId="25" xfId="1" applyNumberFormat="1" applyFont="1" applyBorder="1">
      <alignment vertical="center"/>
    </xf>
    <xf numFmtId="41" fontId="5" fillId="2" borderId="12" xfId="0" applyNumberFormat="1" applyFont="1" applyFill="1" applyBorder="1" applyAlignment="1">
      <alignment vertical="center"/>
    </xf>
    <xf numFmtId="41" fontId="5" fillId="2" borderId="6" xfId="3" applyNumberFormat="1" applyFont="1" applyFill="1" applyBorder="1" applyAlignment="1">
      <alignment vertical="center"/>
    </xf>
    <xf numFmtId="41" fontId="5" fillId="2" borderId="6" xfId="0" applyNumberFormat="1" applyFont="1" applyFill="1" applyBorder="1" applyAlignment="1">
      <alignment vertical="center"/>
    </xf>
    <xf numFmtId="41" fontId="5" fillId="0" borderId="9" xfId="0" applyNumberFormat="1" applyFont="1" applyBorder="1" applyAlignment="1">
      <alignment vertical="center"/>
    </xf>
    <xf numFmtId="41" fontId="5" fillId="0" borderId="9" xfId="1" applyNumberFormat="1" applyFont="1" applyFill="1" applyBorder="1" applyAlignment="1">
      <alignment vertical="center"/>
    </xf>
    <xf numFmtId="178" fontId="3" fillId="2" borderId="8" xfId="1" applyNumberFormat="1" applyFont="1" applyFill="1" applyBorder="1" applyAlignment="1">
      <alignment vertical="center"/>
    </xf>
    <xf numFmtId="178" fontId="3" fillId="0" borderId="9" xfId="1" applyNumberFormat="1" applyFont="1" applyBorder="1" applyAlignment="1">
      <alignment vertical="center"/>
    </xf>
    <xf numFmtId="0" fontId="6" fillId="2" borderId="23" xfId="1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3" xfId="0" applyFont="1" applyBorder="1" applyAlignment="1">
      <alignment horizontal="right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4">
    <cellStyle name="쉼표 [0]" xfId="3" builtinId="6"/>
    <cellStyle name="통화 [0] 2" xfId="2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selection activeCell="Q10" sqref="Q10"/>
    </sheetView>
  </sheetViews>
  <sheetFormatPr defaultRowHeight="16.5"/>
  <cols>
    <col min="1" max="1" width="7.375" style="1" customWidth="1"/>
    <col min="2" max="2" width="6.5" style="1" customWidth="1"/>
    <col min="3" max="3" width="7.875" style="1" customWidth="1"/>
    <col min="4" max="4" width="9.25" style="1" bestFit="1" customWidth="1"/>
    <col min="5" max="5" width="8.375" style="1" bestFit="1" customWidth="1"/>
    <col min="6" max="6" width="7.5" style="1" bestFit="1" customWidth="1"/>
    <col min="7" max="7" width="7.5" style="1" customWidth="1"/>
    <col min="8" max="10" width="9" style="1"/>
    <col min="11" max="12" width="9.25" style="1" bestFit="1" customWidth="1"/>
    <col min="13" max="13" width="9" style="1"/>
    <col min="14" max="14" width="7.5" style="1" customWidth="1"/>
    <col min="15" max="16384" width="9" style="1"/>
  </cols>
  <sheetData>
    <row r="1" spans="1:14" s="5" customFormat="1" ht="24.95" customHeight="1" thickBot="1">
      <c r="A1" s="6" t="s">
        <v>19</v>
      </c>
      <c r="M1" s="62" t="s">
        <v>6</v>
      </c>
      <c r="N1" s="62"/>
    </row>
    <row r="2" spans="1:14" ht="23.25" customHeight="1" thickTop="1">
      <c r="A2" s="49" t="s">
        <v>7</v>
      </c>
      <c r="B2" s="50"/>
      <c r="C2" s="50"/>
      <c r="D2" s="50"/>
      <c r="E2" s="50"/>
      <c r="F2" s="50"/>
      <c r="G2" s="51"/>
      <c r="H2" s="50" t="s">
        <v>8</v>
      </c>
      <c r="I2" s="50"/>
      <c r="J2" s="50"/>
      <c r="K2" s="50"/>
      <c r="L2" s="50"/>
      <c r="M2" s="50"/>
      <c r="N2" s="52"/>
    </row>
    <row r="3" spans="1:14" ht="23.25" customHeight="1">
      <c r="A3" s="53" t="s">
        <v>4</v>
      </c>
      <c r="B3" s="55" t="s">
        <v>3</v>
      </c>
      <c r="C3" s="55" t="s">
        <v>2</v>
      </c>
      <c r="D3" s="57" t="s">
        <v>9</v>
      </c>
      <c r="E3" s="58"/>
      <c r="F3" s="57" t="s">
        <v>10</v>
      </c>
      <c r="G3" s="58"/>
      <c r="H3" s="59" t="s">
        <v>4</v>
      </c>
      <c r="I3" s="55" t="s">
        <v>3</v>
      </c>
      <c r="J3" s="55" t="s">
        <v>2</v>
      </c>
      <c r="K3" s="57" t="s">
        <v>9</v>
      </c>
      <c r="L3" s="58"/>
      <c r="M3" s="57" t="s">
        <v>10</v>
      </c>
      <c r="N3" s="61"/>
    </row>
    <row r="4" spans="1:14" ht="23.25" customHeight="1" thickBot="1">
      <c r="A4" s="54"/>
      <c r="B4" s="56"/>
      <c r="C4" s="56"/>
      <c r="D4" s="9" t="s">
        <v>11</v>
      </c>
      <c r="E4" s="9" t="s">
        <v>12</v>
      </c>
      <c r="F4" s="9" t="s">
        <v>13</v>
      </c>
      <c r="G4" s="9" t="s">
        <v>14</v>
      </c>
      <c r="H4" s="60"/>
      <c r="I4" s="56"/>
      <c r="J4" s="56"/>
      <c r="K4" s="9" t="s">
        <v>11</v>
      </c>
      <c r="L4" s="9" t="s">
        <v>12</v>
      </c>
      <c r="M4" s="9" t="s">
        <v>13</v>
      </c>
      <c r="N4" s="10" t="s">
        <v>14</v>
      </c>
    </row>
    <row r="5" spans="1:14" s="26" customFormat="1" ht="29.25" customHeight="1" thickTop="1">
      <c r="A5" s="44" t="s">
        <v>15</v>
      </c>
      <c r="B5" s="45"/>
      <c r="C5" s="45"/>
      <c r="D5" s="37">
        <f>D6+D7</f>
        <v>890000</v>
      </c>
      <c r="E5" s="38">
        <f>E6+E7</f>
        <v>953927</v>
      </c>
      <c r="F5" s="39">
        <f>F6+F7</f>
        <v>63927</v>
      </c>
      <c r="G5" s="42">
        <f t="shared" ref="G5" si="0">F5/D5*100</f>
        <v>7.1828089887640445</v>
      </c>
      <c r="H5" s="46" t="s">
        <v>16</v>
      </c>
      <c r="I5" s="46"/>
      <c r="J5" s="46"/>
      <c r="K5" s="27">
        <f>K6+K13</f>
        <v>637879</v>
      </c>
      <c r="L5" s="27">
        <f>L6+L13</f>
        <v>701806</v>
      </c>
      <c r="M5" s="27">
        <f>M6+M13</f>
        <v>63927</v>
      </c>
      <c r="N5" s="25">
        <f>N6</f>
        <v>2.7069506665011631</v>
      </c>
    </row>
    <row r="6" spans="1:14" ht="27.75" customHeight="1">
      <c r="A6" s="12" t="s">
        <v>22</v>
      </c>
      <c r="B6" s="13" t="s">
        <v>18</v>
      </c>
      <c r="C6" s="13" t="s">
        <v>21</v>
      </c>
      <c r="D6" s="40">
        <v>890000</v>
      </c>
      <c r="E6" s="40">
        <v>953927</v>
      </c>
      <c r="F6" s="41">
        <f>E6-D6</f>
        <v>63927</v>
      </c>
      <c r="G6" s="43">
        <f t="shared" ref="G6" si="1">F6/D6*100</f>
        <v>7.1828089887640445</v>
      </c>
      <c r="H6" s="47" t="s">
        <v>28</v>
      </c>
      <c r="I6" s="47" t="s">
        <v>29</v>
      </c>
      <c r="J6" s="14" t="s">
        <v>0</v>
      </c>
      <c r="K6" s="4">
        <f>SUM(K7:K12)</f>
        <v>620329</v>
      </c>
      <c r="L6" s="4">
        <f>SUM(L7:L12)</f>
        <v>637121</v>
      </c>
      <c r="M6" s="22">
        <f>SUM(M7:M11)</f>
        <v>16792</v>
      </c>
      <c r="N6" s="36">
        <f t="shared" ref="N6" si="2">M6/K6*100</f>
        <v>2.7069506665011631</v>
      </c>
    </row>
    <row r="7" spans="1:14" ht="24.75" customHeight="1">
      <c r="A7" s="12"/>
      <c r="B7" s="13"/>
      <c r="C7" s="13"/>
      <c r="D7" s="4"/>
      <c r="E7" s="4"/>
      <c r="F7" s="21"/>
      <c r="G7" s="23"/>
      <c r="H7" s="48"/>
      <c r="I7" s="48"/>
      <c r="J7" s="7" t="s">
        <v>24</v>
      </c>
      <c r="K7" s="8">
        <v>447098</v>
      </c>
      <c r="L7" s="8">
        <v>452820</v>
      </c>
      <c r="M7" s="22">
        <f t="shared" ref="M7:M12" si="3">L7-K7</f>
        <v>5722</v>
      </c>
      <c r="N7" s="36">
        <f t="shared" ref="N7" si="4">M7/K7*100</f>
        <v>1.2798089009568372</v>
      </c>
    </row>
    <row r="8" spans="1:14" ht="25.5" customHeight="1">
      <c r="A8" s="30"/>
      <c r="B8" s="31"/>
      <c r="C8" s="13"/>
      <c r="D8" s="4"/>
      <c r="E8" s="4"/>
      <c r="F8" s="3"/>
      <c r="G8" s="2"/>
      <c r="H8" s="55"/>
      <c r="I8" s="55"/>
      <c r="J8" s="32" t="s">
        <v>30</v>
      </c>
      <c r="K8" s="4">
        <v>38305</v>
      </c>
      <c r="L8" s="4">
        <v>44939</v>
      </c>
      <c r="M8" s="22">
        <f t="shared" si="3"/>
        <v>6634</v>
      </c>
      <c r="N8" s="36">
        <f t="shared" ref="N8:N12" si="5">M8/K8*100</f>
        <v>17.318887873645739</v>
      </c>
    </row>
    <row r="9" spans="1:14" ht="25.5" customHeight="1">
      <c r="A9" s="30"/>
      <c r="B9" s="31"/>
      <c r="C9" s="13"/>
      <c r="D9" s="4"/>
      <c r="E9" s="4"/>
      <c r="F9" s="3"/>
      <c r="G9" s="2"/>
      <c r="H9" s="63"/>
      <c r="I9" s="63"/>
      <c r="J9" s="32" t="s">
        <v>25</v>
      </c>
      <c r="K9" s="4">
        <v>45300</v>
      </c>
      <c r="L9" s="4">
        <v>47890</v>
      </c>
      <c r="M9" s="22">
        <f t="shared" si="3"/>
        <v>2590</v>
      </c>
      <c r="N9" s="36">
        <f t="shared" si="5"/>
        <v>5.7174392935982334</v>
      </c>
    </row>
    <row r="10" spans="1:14" ht="25.5" customHeight="1">
      <c r="A10" s="30"/>
      <c r="B10" s="31"/>
      <c r="C10" s="13"/>
      <c r="D10" s="4"/>
      <c r="E10" s="4"/>
      <c r="F10" s="3"/>
      <c r="G10" s="2"/>
      <c r="H10" s="63"/>
      <c r="I10" s="63"/>
      <c r="J10" s="32" t="s">
        <v>26</v>
      </c>
      <c r="K10" s="4">
        <v>43264</v>
      </c>
      <c r="L10" s="4">
        <v>44179</v>
      </c>
      <c r="M10" s="22">
        <f t="shared" si="3"/>
        <v>915</v>
      </c>
      <c r="N10" s="36">
        <f t="shared" si="5"/>
        <v>2.1149223372781063</v>
      </c>
    </row>
    <row r="11" spans="1:14" ht="25.5" customHeight="1">
      <c r="A11" s="30"/>
      <c r="B11" s="31"/>
      <c r="C11" s="13"/>
      <c r="D11" s="4"/>
      <c r="E11" s="4"/>
      <c r="F11" s="3"/>
      <c r="G11" s="2"/>
      <c r="H11" s="63"/>
      <c r="I11" s="63"/>
      <c r="J11" s="32" t="s">
        <v>27</v>
      </c>
      <c r="K11" s="4">
        <v>44062</v>
      </c>
      <c r="L11" s="4">
        <v>44993</v>
      </c>
      <c r="M11" s="22">
        <f t="shared" si="3"/>
        <v>931</v>
      </c>
      <c r="N11" s="36">
        <f t="shared" si="5"/>
        <v>2.1129317779492536</v>
      </c>
    </row>
    <row r="12" spans="1:14" ht="25.5" customHeight="1">
      <c r="A12" s="30"/>
      <c r="B12" s="31"/>
      <c r="C12" s="13"/>
      <c r="D12" s="4"/>
      <c r="E12" s="4"/>
      <c r="F12" s="3"/>
      <c r="G12" s="2"/>
      <c r="H12" s="64"/>
      <c r="I12" s="64"/>
      <c r="J12" s="32" t="s">
        <v>31</v>
      </c>
      <c r="K12" s="4">
        <v>2300</v>
      </c>
      <c r="L12" s="4">
        <v>2300</v>
      </c>
      <c r="M12" s="22">
        <f t="shared" si="3"/>
        <v>0</v>
      </c>
      <c r="N12" s="36">
        <f t="shared" si="5"/>
        <v>0</v>
      </c>
    </row>
    <row r="13" spans="1:14" ht="25.5" customHeight="1">
      <c r="A13" s="30"/>
      <c r="B13" s="31"/>
      <c r="C13" s="13"/>
      <c r="D13" s="4"/>
      <c r="E13" s="4"/>
      <c r="F13" s="3"/>
      <c r="G13" s="2"/>
      <c r="H13" s="47" t="s">
        <v>5</v>
      </c>
      <c r="I13" s="47" t="s">
        <v>32</v>
      </c>
      <c r="J13" s="14" t="s">
        <v>0</v>
      </c>
      <c r="K13" s="4">
        <f>SUM(K14:K14)</f>
        <v>17550</v>
      </c>
      <c r="L13" s="4">
        <f>SUM(L14:L14)</f>
        <v>64685</v>
      </c>
      <c r="M13" s="22">
        <f>SUM(M14:M14)</f>
        <v>47135</v>
      </c>
      <c r="N13" s="11">
        <v>100</v>
      </c>
    </row>
    <row r="14" spans="1:14" ht="25.5" customHeight="1">
      <c r="A14" s="30"/>
      <c r="B14" s="31"/>
      <c r="C14" s="13"/>
      <c r="D14" s="4"/>
      <c r="E14" s="4"/>
      <c r="F14" s="3"/>
      <c r="G14" s="2"/>
      <c r="H14" s="48"/>
      <c r="I14" s="48"/>
      <c r="J14" s="7" t="s">
        <v>17</v>
      </c>
      <c r="K14" s="8">
        <v>17550</v>
      </c>
      <c r="L14" s="8">
        <v>64685</v>
      </c>
      <c r="M14" s="22">
        <f t="shared" ref="M14" si="6">L14-K14</f>
        <v>47135</v>
      </c>
      <c r="N14" s="11">
        <v>100</v>
      </c>
    </row>
    <row r="15" spans="1:14" ht="25.5" customHeight="1">
      <c r="A15" s="30"/>
      <c r="B15" s="31"/>
      <c r="C15" s="13"/>
      <c r="D15" s="4"/>
      <c r="E15" s="4"/>
      <c r="F15" s="3"/>
      <c r="G15" s="2"/>
      <c r="H15" s="29"/>
      <c r="I15" s="29"/>
      <c r="J15" s="32"/>
      <c r="K15" s="4"/>
      <c r="L15" s="4"/>
      <c r="M15" s="22"/>
      <c r="N15" s="33"/>
    </row>
    <row r="16" spans="1:14" ht="25.5" customHeight="1">
      <c r="A16" s="30"/>
      <c r="B16" s="31"/>
      <c r="C16" s="13"/>
      <c r="D16" s="4"/>
      <c r="E16" s="4"/>
      <c r="F16" s="3"/>
      <c r="G16" s="2"/>
      <c r="H16" s="29"/>
      <c r="I16" s="29"/>
      <c r="J16" s="32"/>
      <c r="K16" s="4"/>
      <c r="L16" s="4"/>
      <c r="M16" s="22"/>
      <c r="N16" s="33"/>
    </row>
    <row r="17" spans="1:14" ht="24" customHeight="1" thickBot="1">
      <c r="A17" s="15"/>
      <c r="B17" s="16"/>
      <c r="C17" s="28"/>
      <c r="D17" s="17"/>
      <c r="E17" s="17"/>
      <c r="F17" s="18"/>
      <c r="G17" s="19"/>
      <c r="H17" s="34" t="s">
        <v>20</v>
      </c>
      <c r="I17" s="34"/>
      <c r="J17" s="35" t="s">
        <v>20</v>
      </c>
      <c r="K17" s="17" t="s">
        <v>23</v>
      </c>
      <c r="L17" s="17" t="s">
        <v>23</v>
      </c>
      <c r="M17" s="24" t="s">
        <v>23</v>
      </c>
      <c r="N17" s="20" t="s">
        <v>23</v>
      </c>
    </row>
    <row r="18" spans="1:14" ht="17.25" thickTop="1">
      <c r="G18" s="1" t="s">
        <v>1</v>
      </c>
    </row>
  </sheetData>
  <mergeCells count="21">
    <mergeCell ref="H13:H14"/>
    <mergeCell ref="I13:I14"/>
    <mergeCell ref="M1:N1"/>
    <mergeCell ref="I8:I12"/>
    <mergeCell ref="H8:H12"/>
    <mergeCell ref="A2:G2"/>
    <mergeCell ref="H2:N2"/>
    <mergeCell ref="A3:A4"/>
    <mergeCell ref="B3:B4"/>
    <mergeCell ref="C3:C4"/>
    <mergeCell ref="D3:E3"/>
    <mergeCell ref="F3:G3"/>
    <mergeCell ref="H3:H4"/>
    <mergeCell ref="I3:I4"/>
    <mergeCell ref="J3:J4"/>
    <mergeCell ref="K3:L3"/>
    <mergeCell ref="M3:N3"/>
    <mergeCell ref="A5:C5"/>
    <mergeCell ref="H5:J5"/>
    <mergeCell ref="H6:H7"/>
    <mergeCell ref="I6:I7"/>
  </mergeCells>
  <phoneticPr fontId="1" type="noConversion"/>
  <pageMargins left="0.70866141732283472" right="0.70866141732283472" top="0.59055118110236227" bottom="0.4724409448818898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추경산총괄표</vt:lpstr>
      <vt:lpstr>추경산총괄표!Print_Titles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LG전자4</dc:creator>
  <cp:lastModifiedBy>박진동</cp:lastModifiedBy>
  <cp:lastPrinted>2013-06-24T02:41:53Z</cp:lastPrinted>
  <dcterms:created xsi:type="dcterms:W3CDTF">2009-06-15T06:53:44Z</dcterms:created>
  <dcterms:modified xsi:type="dcterms:W3CDTF">2013-07-03T04:10:20Z</dcterms:modified>
</cp:coreProperties>
</file>